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40" windowHeight="6030" activeTab="0"/>
  </bookViews>
  <sheets>
    <sheet name="Løngaranti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<sst xmlns="http://schemas.openxmlformats.org/spreadsheetml/2006/main" count="71" uniqueCount="70">
  <si>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GGkode</t>
  </si>
  <si>
    <t>Skoleområdet, børnehaveklasseledere (grl. 23)</t>
  </si>
  <si>
    <t>Skoleområdet, lærere/overlærere m.v. (grl. 26)</t>
  </si>
  <si>
    <t>Skoleområdet, ledere (grl 47/48/49)</t>
  </si>
  <si>
    <t>Skoleområdet, mellemledere, konsul., psyk. (grl. 42/43)</t>
  </si>
  <si>
    <t>Magistre i gymnasieskolen</t>
  </si>
  <si>
    <t>Daginst. pæd. pers. ledere,  BUPL</t>
  </si>
  <si>
    <t>Daginst. pæd. pers. souschef/afdelingsledere,  BUPL</t>
  </si>
  <si>
    <t>Pædagogmedhjælpere</t>
  </si>
  <si>
    <t>Daginst. pæd. pers., ledere, FOA</t>
  </si>
  <si>
    <t>Daginst. pæd. pers. souschef/afdled., FOA</t>
  </si>
  <si>
    <t>Daginst. pæd. pers. uddannet basisgruppe, grl.trin 20, BUPL</t>
  </si>
  <si>
    <t>Daginst. pæd. pers. uddannet basisgruppe, grl.trin 20, FOA</t>
  </si>
  <si>
    <t>Daginst., pæd. pers. Ikke uddannet, basisgruppe, grl.trin 12, BUPL</t>
  </si>
  <si>
    <t>Daginst., pæd. pers. Ikke uddannet, basisgruppe, grl.trin 12, FOA</t>
  </si>
  <si>
    <t>Ledere, SL</t>
  </si>
  <si>
    <t>Mellemledere, SL</t>
  </si>
  <si>
    <t>Basis-grupper, SL</t>
  </si>
  <si>
    <t xml:space="preserve">Omsorgs- og pædagogmedhjælpere, døgninstitutioner </t>
  </si>
  <si>
    <t>Bygningskonstruktører - ARF/KL/Kbh/Frb</t>
  </si>
  <si>
    <t>Teknikere m.v., tekniske assistenter og tegnere m.v., ARF, KL, Frb</t>
  </si>
  <si>
    <t>Kontorpersonale, kontorfunktionærer - Kbh/Frb</t>
  </si>
  <si>
    <t>Forvaltningschefer</t>
  </si>
  <si>
    <t>Andre chefer</t>
  </si>
  <si>
    <t>Socialrådgivere/-formidlere  -  ARF/ KL</t>
  </si>
  <si>
    <t>Kontor-/edbpersonale, ARF</t>
  </si>
  <si>
    <t>Lægesekretærer/ledende lægeskretærer</t>
  </si>
  <si>
    <t>Tandlæger</t>
  </si>
  <si>
    <t xml:space="preserve">Kontor-/edb-/lab-/miljøpers, tandklass.  i  Søllerød og Gentofte kommuner </t>
  </si>
  <si>
    <t>Assistenter, mestre m.fl.  - KL</t>
  </si>
  <si>
    <t>Håndværkere m.fl., KL</t>
  </si>
  <si>
    <t>Tekniske servicemedarbejdere og -ledere</t>
  </si>
  <si>
    <t>Specialarbejdere, KL(-fkka)/ARF(-kbh.amt)</t>
  </si>
  <si>
    <t>Specialarbejdere. mv., FKKA/Kbh. amt</t>
  </si>
  <si>
    <t>Faglærte gartnere, brolæggere m.v., KL/ARF/FKKA</t>
  </si>
  <si>
    <t>Buschauffører Odense/Århus</t>
  </si>
  <si>
    <t>Beredskabs-/brandpersonale, basis- og mesterstillinger</t>
  </si>
  <si>
    <t xml:space="preserve">Rengøringsass. , husass.   ren/hus/køk, vaskeripers. </t>
  </si>
  <si>
    <t>Specialarbejder/driftsass. ,  Kbh/Frb</t>
  </si>
  <si>
    <t>Halinspektører m.fl.</t>
  </si>
  <si>
    <t>Håndværkere m.fl., Kbh, Frb</t>
  </si>
  <si>
    <t>Dagplejere, legepladsmedarb.,  ikke-uddan., grp. 1</t>
  </si>
  <si>
    <t>Dagplejeledere  m.fl., grp. 2</t>
  </si>
  <si>
    <t xml:space="preserve">Amtsvejmænd m.fl. </t>
  </si>
  <si>
    <t>Sygehusportører,  servicemedarnejder m.fl.</t>
  </si>
  <si>
    <t>SOSU basis, grp. 3</t>
  </si>
  <si>
    <t>SOSU ledere, grp. 4</t>
  </si>
  <si>
    <t>Amtsbetjente, formænd, skolebetjente m.fl.</t>
  </si>
  <si>
    <t>Sygeplejersker mm. Basis, ARF</t>
  </si>
  <si>
    <t>Økonomaer mm., basis, ARF</t>
  </si>
  <si>
    <t>Sygeplejersker, ledere, ARF</t>
  </si>
  <si>
    <t>Sygeplejersker mm. Basis, KL, Kbh, Frb</t>
  </si>
  <si>
    <t>Ergo-/fysioterapeuter mm., basis, KL, Kbh, Frb</t>
  </si>
  <si>
    <t>Økonomaer mm., basis, KL, Kbh, Frb</t>
  </si>
  <si>
    <t>Sygeplejersker, ledere, KL, Kbh, Frb</t>
  </si>
  <si>
    <t>GARANTI</t>
  </si>
  <si>
    <t>Tandklinikassistenter, ARF, KL  eksklusiv Søllerød og Gentofte kommuner</t>
  </si>
  <si>
    <t>Laboratorie- og miljøpersonale,  eksklusiv Søllerød og Gentofte kommuner</t>
  </si>
  <si>
    <t>GNSTLØN</t>
  </si>
  <si>
    <t>Opgørelse af  den beregnede og den faktiske gennemsnitsløn pr. november 2001.</t>
  </si>
  <si>
    <t>TEKST</t>
  </si>
  <si>
    <t>Antal 2001</t>
  </si>
  <si>
    <t>Kontor/edbpers., tandkl.ass., maskinm., tandl. (tjm), socialrådgivere, Frb</t>
  </si>
  <si>
    <t>Musikskolelærere, timelønnede</t>
  </si>
  <si>
    <t>Musikskoleledere</t>
  </si>
  <si>
    <t>Musikskolelærere, månedslønnede</t>
  </si>
  <si>
    <t>Kontor-/edbpersonale, KL - eksklusiv Søllerød og Gentofte kommuner</t>
  </si>
  <si>
    <t>FAKTISK</t>
  </si>
  <si>
    <t>Grupper under Kbh. kommunalforening, basis</t>
  </si>
  <si>
    <t>Grupper under Kbh. kommunalforening, ledere</t>
  </si>
</sst>
</file>

<file path=xl/styles.xml><?xml version="1.0" encoding="utf-8"?>
<styleSheet xmlns="http://schemas.openxmlformats.org/spreadsheetml/2006/main">
  <numFmts count="4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0&quot;\ 0"/>
    <numFmt numFmtId="165" formatCode="&quot;0&quot;0"/>
    <numFmt numFmtId="166" formatCode="&quot;0&quot;00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_(* #,##0.000_);_(* \(#,##0.000\);_(* &quot;-&quot;??_);_(@_)"/>
    <numFmt numFmtId="171" formatCode="&quot;00&quot;0"/>
    <numFmt numFmtId="172" formatCode="00&quot;0&quot;"/>
    <numFmt numFmtId="173" formatCode="00"/>
    <numFmt numFmtId="174" formatCode="&quot;0&quot;0\ 00"/>
    <numFmt numFmtId="175" formatCode="&quot;0&quot;0\ \ \ \ 00"/>
    <numFmt numFmtId="176" formatCode="&quot;0&quot;000"/>
    <numFmt numFmtId="177" formatCode="&quot;0&quot;\ 00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0.0000000"/>
    <numFmt numFmtId="194" formatCode="_(* #,##0.000_);_(* \(#,##0.000\);_(* &quot;-&quot;???_);_(@_)"/>
    <numFmt numFmtId="195" formatCode="0.000%"/>
    <numFmt numFmtId="196" formatCode="&quot;Ja&quot;;&quot;Ja&quot;;&quot;Nej&quot;"/>
    <numFmt numFmtId="197" formatCode="&quot;Sand&quot;;&quot;Sand&quot;;&quot;Falsk&quot;"/>
    <numFmt numFmtId="198" formatCode="&quot;Til&quot;;&quot;Til&quot;;&quot;Fra&quot;"/>
    <numFmt numFmtId="199" formatCode="#,##0.0"/>
    <numFmt numFmtId="200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E56">
      <selection activeCell="L77" sqref="L77"/>
    </sheetView>
  </sheetViews>
  <sheetFormatPr defaultColWidth="9.140625" defaultRowHeight="12.75"/>
  <cols>
    <col min="1" max="1" width="3.00390625" style="4" customWidth="1"/>
    <col min="2" max="2" width="3.140625" style="4" customWidth="1"/>
    <col min="3" max="3" width="7.140625" style="4" bestFit="1" customWidth="1"/>
    <col min="4" max="4" width="59.00390625" style="4" bestFit="1" customWidth="1"/>
    <col min="5" max="5" width="10.00390625" style="19" customWidth="1"/>
    <col min="6" max="6" width="2.8515625" style="19" customWidth="1"/>
    <col min="7" max="7" width="8.28125" style="7" bestFit="1" customWidth="1"/>
    <col min="8" max="8" width="10.28125" style="7" bestFit="1" customWidth="1"/>
    <col min="9" max="9" width="6.57421875" style="4" bestFit="1" customWidth="1"/>
    <col min="10" max="10" width="9.28125" style="4" bestFit="1" customWidth="1"/>
    <col min="11" max="16384" width="9.140625" style="1" customWidth="1"/>
  </cols>
  <sheetData>
    <row r="1" spans="3:6" ht="15.75">
      <c r="C1" s="14" t="s">
        <v>59</v>
      </c>
      <c r="D1" s="1"/>
      <c r="E1" s="7"/>
      <c r="F1" s="7"/>
    </row>
    <row r="2" spans="3:8" ht="12.75">
      <c r="C2" s="2"/>
      <c r="D2" s="6"/>
      <c r="E2" s="18"/>
      <c r="F2" s="18"/>
      <c r="G2" s="32" t="s">
        <v>58</v>
      </c>
      <c r="H2" s="30" t="s">
        <v>67</v>
      </c>
    </row>
    <row r="3" spans="1:8" ht="12.75">
      <c r="A3" s="8"/>
      <c r="B3" s="8"/>
      <c r="C3" s="10" t="s">
        <v>0</v>
      </c>
      <c r="D3" s="15" t="s">
        <v>60</v>
      </c>
      <c r="E3" s="16" t="s">
        <v>61</v>
      </c>
      <c r="F3" s="16"/>
      <c r="G3" s="16" t="s">
        <v>55</v>
      </c>
      <c r="H3" s="31" t="s">
        <v>58</v>
      </c>
    </row>
    <row r="4" spans="1:10" ht="13.5" customHeight="1">
      <c r="A4" s="1"/>
      <c r="B4" s="1"/>
      <c r="C4" s="3">
        <v>101</v>
      </c>
      <c r="D4" s="5" t="s">
        <v>1</v>
      </c>
      <c r="E4" s="17">
        <v>3439.575</v>
      </c>
      <c r="F4" s="17"/>
      <c r="G4" s="22">
        <v>296897.22148408316</v>
      </c>
      <c r="H4" s="26">
        <v>305239.54</v>
      </c>
      <c r="I4" s="25">
        <f>H4-G4</f>
        <v>8342.31851591682</v>
      </c>
      <c r="J4" s="25">
        <f>IF(I4&gt;0,0,E4*I4)</f>
        <v>0</v>
      </c>
    </row>
    <row r="5" spans="1:10" ht="13.5" customHeight="1">
      <c r="A5" s="1"/>
      <c r="B5" s="1"/>
      <c r="C5" s="11">
        <v>102</v>
      </c>
      <c r="D5" s="9" t="s">
        <v>2</v>
      </c>
      <c r="E5" s="20">
        <v>54993.241</v>
      </c>
      <c r="F5" s="20"/>
      <c r="G5" s="23">
        <v>337419.10945976636</v>
      </c>
      <c r="H5" s="27">
        <v>340503.7</v>
      </c>
      <c r="I5" s="25">
        <f aca="true" t="shared" si="0" ref="I5:I64">H5-G5</f>
        <v>3084.5905402336502</v>
      </c>
      <c r="J5" s="25">
        <f aca="true" t="shared" si="1" ref="J5:J64">IF(I5&gt;0,0,E5*I5)</f>
        <v>0</v>
      </c>
    </row>
    <row r="6" spans="1:10" ht="13.5" customHeight="1">
      <c r="A6" s="1"/>
      <c r="B6" s="1"/>
      <c r="C6" s="3">
        <v>103</v>
      </c>
      <c r="D6" s="5" t="s">
        <v>4</v>
      </c>
      <c r="E6" s="17">
        <v>3368.602</v>
      </c>
      <c r="F6" s="17"/>
      <c r="G6" s="22">
        <v>395205.5494406965</v>
      </c>
      <c r="H6" s="26">
        <v>401516.03</v>
      </c>
      <c r="I6" s="25">
        <f t="shared" si="0"/>
        <v>6310.480559303542</v>
      </c>
      <c r="J6" s="25">
        <f t="shared" si="1"/>
        <v>0</v>
      </c>
    </row>
    <row r="7" spans="1:10" ht="13.5" customHeight="1">
      <c r="A7" s="1"/>
      <c r="B7" s="1"/>
      <c r="C7" s="11">
        <v>104</v>
      </c>
      <c r="D7" s="9" t="s">
        <v>3</v>
      </c>
      <c r="E7" s="20">
        <v>2117.591</v>
      </c>
      <c r="F7" s="20"/>
      <c r="G7" s="23">
        <v>435500.4923985202</v>
      </c>
      <c r="H7" s="27">
        <v>461176.03</v>
      </c>
      <c r="I7" s="25">
        <f t="shared" si="0"/>
        <v>25675.537601479853</v>
      </c>
      <c r="J7" s="25">
        <f t="shared" si="1"/>
        <v>0</v>
      </c>
    </row>
    <row r="8" spans="1:10" ht="13.5" customHeight="1">
      <c r="A8" s="1"/>
      <c r="B8" s="1"/>
      <c r="C8" s="3">
        <v>105</v>
      </c>
      <c r="D8" s="5" t="s">
        <v>5</v>
      </c>
      <c r="E8" s="17">
        <v>7947.783</v>
      </c>
      <c r="F8" s="17"/>
      <c r="G8" s="22">
        <v>401536.7535993631</v>
      </c>
      <c r="H8" s="26">
        <v>415068.7</v>
      </c>
      <c r="I8" s="25">
        <f t="shared" si="0"/>
        <v>13531.946400636923</v>
      </c>
      <c r="J8" s="25">
        <f t="shared" si="1"/>
        <v>0</v>
      </c>
    </row>
    <row r="9" spans="1:10" ht="13.5" customHeight="1">
      <c r="A9" s="1"/>
      <c r="B9" s="1"/>
      <c r="C9" s="11">
        <v>201</v>
      </c>
      <c r="D9" s="9" t="s">
        <v>6</v>
      </c>
      <c r="E9" s="20">
        <v>5987.954</v>
      </c>
      <c r="F9" s="20"/>
      <c r="G9" s="23">
        <v>324755.2221038143</v>
      </c>
      <c r="H9" s="27">
        <v>342177.15</v>
      </c>
      <c r="I9" s="25">
        <f t="shared" si="0"/>
        <v>17421.92789618572</v>
      </c>
      <c r="J9" s="25">
        <f t="shared" si="1"/>
        <v>0</v>
      </c>
    </row>
    <row r="10" spans="1:10" ht="13.5" customHeight="1">
      <c r="A10" s="1"/>
      <c r="B10" s="1"/>
      <c r="C10" s="3">
        <v>202</v>
      </c>
      <c r="D10" s="5" t="s">
        <v>7</v>
      </c>
      <c r="E10" s="17">
        <v>6440.193</v>
      </c>
      <c r="F10" s="17"/>
      <c r="G10" s="22">
        <v>289126.4415337576</v>
      </c>
      <c r="H10" s="26">
        <v>298336.43</v>
      </c>
      <c r="I10" s="25">
        <f t="shared" si="0"/>
        <v>9209.988466242386</v>
      </c>
      <c r="J10" s="25">
        <f t="shared" si="1"/>
        <v>0</v>
      </c>
    </row>
    <row r="11" spans="1:10" ht="13.5" customHeight="1">
      <c r="A11" s="1"/>
      <c r="B11" s="1"/>
      <c r="C11" s="11">
        <v>203</v>
      </c>
      <c r="D11" s="9" t="s">
        <v>8</v>
      </c>
      <c r="E11" s="20">
        <v>22560.654</v>
      </c>
      <c r="F11" s="20"/>
      <c r="G11" s="23">
        <v>206478.30268070946</v>
      </c>
      <c r="H11" s="27">
        <v>207207.85</v>
      </c>
      <c r="I11" s="25">
        <f t="shared" si="0"/>
        <v>729.5473192905483</v>
      </c>
      <c r="J11" s="25">
        <f t="shared" si="1"/>
        <v>0</v>
      </c>
    </row>
    <row r="12" spans="1:10" ht="13.5" customHeight="1">
      <c r="A12" s="1"/>
      <c r="B12" s="1"/>
      <c r="C12" s="3">
        <v>204</v>
      </c>
      <c r="D12" s="5" t="s">
        <v>9</v>
      </c>
      <c r="E12" s="17">
        <v>340.25</v>
      </c>
      <c r="F12" s="17"/>
      <c r="G12" s="22">
        <v>331590.6846039604</v>
      </c>
      <c r="H12" s="26">
        <v>347364.45</v>
      </c>
      <c r="I12" s="25">
        <f t="shared" si="0"/>
        <v>15773.765396039584</v>
      </c>
      <c r="J12" s="25">
        <f t="shared" si="1"/>
        <v>0</v>
      </c>
    </row>
    <row r="13" spans="1:10" ht="13.5" customHeight="1">
      <c r="A13" s="1"/>
      <c r="B13" s="1"/>
      <c r="C13" s="11">
        <v>205</v>
      </c>
      <c r="D13" s="9" t="s">
        <v>10</v>
      </c>
      <c r="E13" s="20">
        <v>395.474</v>
      </c>
      <c r="F13" s="20"/>
      <c r="G13" s="23">
        <v>298016.9029043796</v>
      </c>
      <c r="H13" s="27">
        <v>309344.03</v>
      </c>
      <c r="I13" s="25">
        <f t="shared" si="0"/>
        <v>11327.127095620439</v>
      </c>
      <c r="J13" s="25">
        <f t="shared" si="1"/>
        <v>0</v>
      </c>
    </row>
    <row r="14" spans="1:10" ht="13.5" customHeight="1">
      <c r="A14" s="1"/>
      <c r="B14" s="1"/>
      <c r="C14" s="3">
        <v>206</v>
      </c>
      <c r="D14" s="5" t="s">
        <v>11</v>
      </c>
      <c r="E14" s="17">
        <v>28480.984</v>
      </c>
      <c r="F14" s="17"/>
      <c r="G14" s="22">
        <v>267267.90540640004</v>
      </c>
      <c r="H14" s="26">
        <v>271560.13</v>
      </c>
      <c r="I14" s="25">
        <f t="shared" si="0"/>
        <v>4292.224593599967</v>
      </c>
      <c r="J14" s="25">
        <f t="shared" si="1"/>
        <v>0</v>
      </c>
    </row>
    <row r="15" spans="1:10" ht="13.5" customHeight="1">
      <c r="A15" s="1"/>
      <c r="B15" s="1"/>
      <c r="C15" s="11">
        <v>207</v>
      </c>
      <c r="D15" s="9" t="s">
        <v>12</v>
      </c>
      <c r="E15" s="20">
        <v>2083.562</v>
      </c>
      <c r="F15" s="20"/>
      <c r="G15" s="23">
        <v>269962.7911416648</v>
      </c>
      <c r="H15" s="27">
        <v>280368.26</v>
      </c>
      <c r="I15" s="25">
        <f t="shared" si="0"/>
        <v>10405.468858335225</v>
      </c>
      <c r="J15" s="25">
        <f t="shared" si="1"/>
        <v>0</v>
      </c>
    </row>
    <row r="16" spans="1:10" ht="13.5" customHeight="1">
      <c r="A16" s="1"/>
      <c r="B16" s="1"/>
      <c r="C16" s="3">
        <v>208</v>
      </c>
      <c r="D16" s="5" t="s">
        <v>13</v>
      </c>
      <c r="E16" s="17">
        <v>1453.12</v>
      </c>
      <c r="F16" s="17"/>
      <c r="G16" s="22">
        <v>222008.21858793442</v>
      </c>
      <c r="H16" s="26">
        <v>220772.85</v>
      </c>
      <c r="I16" s="25">
        <f t="shared" si="0"/>
        <v>-1235.368587934412</v>
      </c>
      <c r="J16" s="25">
        <f t="shared" si="1"/>
        <v>-1795138.8024992528</v>
      </c>
    </row>
    <row r="17" spans="1:10" ht="13.5" customHeight="1">
      <c r="A17" s="1"/>
      <c r="B17" s="1"/>
      <c r="C17" s="11">
        <v>209</v>
      </c>
      <c r="D17" s="9" t="s">
        <v>14</v>
      </c>
      <c r="E17" s="20">
        <v>88.754</v>
      </c>
      <c r="F17" s="20"/>
      <c r="G17" s="23">
        <v>228876.1312564347</v>
      </c>
      <c r="H17" s="27">
        <v>231006.01</v>
      </c>
      <c r="I17" s="25">
        <f t="shared" si="0"/>
        <v>2129.878743565321</v>
      </c>
      <c r="J17" s="25">
        <f t="shared" si="1"/>
        <v>0</v>
      </c>
    </row>
    <row r="18" spans="1:10" ht="13.5" customHeight="1">
      <c r="A18" s="1"/>
      <c r="B18" s="1"/>
      <c r="C18" s="3">
        <v>210</v>
      </c>
      <c r="D18" s="5" t="s">
        <v>65</v>
      </c>
      <c r="E18" s="17">
        <v>1007.232</v>
      </c>
      <c r="F18" s="17"/>
      <c r="G18" s="22">
        <v>291557.98596223426</v>
      </c>
      <c r="H18" s="26">
        <v>299575.83</v>
      </c>
      <c r="I18" s="25">
        <f>H18-G18</f>
        <v>8017.8440377657535</v>
      </c>
      <c r="J18" s="25">
        <f>IF(I18&gt;0,0,E18*I18)</f>
        <v>0</v>
      </c>
    </row>
    <row r="19" spans="1:10" ht="13.5" customHeight="1">
      <c r="A19" s="1"/>
      <c r="B19" s="1"/>
      <c r="C19" s="11">
        <v>211</v>
      </c>
      <c r="D19" s="9" t="s">
        <v>63</v>
      </c>
      <c r="E19" s="20">
        <v>114.394</v>
      </c>
      <c r="F19" s="20"/>
      <c r="G19" s="23">
        <v>244348.11885501572</v>
      </c>
      <c r="H19" s="27">
        <v>245368.56</v>
      </c>
      <c r="I19" s="25">
        <f>H19-G19</f>
        <v>1020.4411449842737</v>
      </c>
      <c r="J19" s="25">
        <f>IF(I19&gt;0,0,E19*I19)</f>
        <v>0</v>
      </c>
    </row>
    <row r="20" spans="1:10" ht="13.5" customHeight="1">
      <c r="A20" s="1"/>
      <c r="B20" s="1"/>
      <c r="C20" s="3">
        <v>212</v>
      </c>
      <c r="D20" s="29" t="s">
        <v>64</v>
      </c>
      <c r="E20" s="17">
        <v>159.41</v>
      </c>
      <c r="F20" s="17"/>
      <c r="G20" s="22">
        <v>369614.50671747664</v>
      </c>
      <c r="H20" s="26">
        <v>381809.88</v>
      </c>
      <c r="I20" s="25">
        <f>H20-G20</f>
        <v>12195.37328252336</v>
      </c>
      <c r="J20" s="25">
        <f>IF(I20&gt;0,0,E20*I20)</f>
        <v>0</v>
      </c>
    </row>
    <row r="21" spans="1:10" ht="13.5" customHeight="1">
      <c r="A21" s="1"/>
      <c r="B21" s="1"/>
      <c r="C21" s="11">
        <v>301</v>
      </c>
      <c r="D21" s="9" t="s">
        <v>15</v>
      </c>
      <c r="E21" s="20">
        <v>868.121</v>
      </c>
      <c r="F21" s="20"/>
      <c r="G21" s="23">
        <v>386501.51486610726</v>
      </c>
      <c r="H21" s="27">
        <v>405154.92</v>
      </c>
      <c r="I21" s="25">
        <f t="shared" si="0"/>
        <v>18653.405133892724</v>
      </c>
      <c r="J21" s="25">
        <f t="shared" si="1"/>
        <v>0</v>
      </c>
    </row>
    <row r="22" spans="1:10" ht="13.5" customHeight="1">
      <c r="A22" s="1"/>
      <c r="B22" s="1"/>
      <c r="C22" s="3">
        <v>302</v>
      </c>
      <c r="D22" s="5" t="s">
        <v>16</v>
      </c>
      <c r="E22" s="17">
        <v>2489.623</v>
      </c>
      <c r="F22" s="17"/>
      <c r="G22" s="22">
        <v>325745.1162530877</v>
      </c>
      <c r="H22" s="26">
        <v>336728.78</v>
      </c>
      <c r="I22" s="25">
        <f t="shared" si="0"/>
        <v>10983.663746912323</v>
      </c>
      <c r="J22" s="25">
        <f t="shared" si="1"/>
        <v>0</v>
      </c>
    </row>
    <row r="23" spans="1:10" ht="13.5" customHeight="1">
      <c r="A23" s="1"/>
      <c r="B23" s="1"/>
      <c r="C23" s="11">
        <v>304</v>
      </c>
      <c r="D23" s="9" t="s">
        <v>18</v>
      </c>
      <c r="E23" s="20">
        <v>6793.99</v>
      </c>
      <c r="F23" s="20"/>
      <c r="G23" s="23">
        <v>232182.527317285</v>
      </c>
      <c r="H23" s="27">
        <v>226326.2</v>
      </c>
      <c r="I23" s="25">
        <f t="shared" si="0"/>
        <v>-5856.327317285002</v>
      </c>
      <c r="J23" s="25">
        <f t="shared" si="1"/>
        <v>-39787829.230361134</v>
      </c>
    </row>
    <row r="24" spans="1:10" ht="13.5" customHeight="1">
      <c r="A24" s="1"/>
      <c r="B24" s="1"/>
      <c r="C24" s="3">
        <v>353</v>
      </c>
      <c r="D24" s="5" t="s">
        <v>17</v>
      </c>
      <c r="E24" s="17">
        <v>19368.201</v>
      </c>
      <c r="F24" s="17"/>
      <c r="G24" s="22">
        <v>288849.9783661489</v>
      </c>
      <c r="H24" s="26">
        <v>289764.4</v>
      </c>
      <c r="I24" s="25">
        <f t="shared" si="0"/>
        <v>914.4216338511324</v>
      </c>
      <c r="J24" s="25">
        <f t="shared" si="1"/>
        <v>0</v>
      </c>
    </row>
    <row r="25" spans="1:10" ht="13.5" customHeight="1">
      <c r="A25" s="8"/>
      <c r="B25" s="8"/>
      <c r="C25" s="11">
        <v>407</v>
      </c>
      <c r="D25" s="9" t="s">
        <v>19</v>
      </c>
      <c r="E25" s="20">
        <v>675.178</v>
      </c>
      <c r="F25" s="20"/>
      <c r="G25" s="23">
        <v>344827.6675280153</v>
      </c>
      <c r="H25" s="27">
        <v>353101.65</v>
      </c>
      <c r="I25" s="25">
        <f t="shared" si="0"/>
        <v>8273.982471984695</v>
      </c>
      <c r="J25" s="25">
        <f t="shared" si="1"/>
        <v>0</v>
      </c>
    </row>
    <row r="26" spans="1:10" ht="13.5" customHeight="1">
      <c r="A26" s="8"/>
      <c r="B26" s="8"/>
      <c r="C26" s="3">
        <v>408</v>
      </c>
      <c r="D26" s="29" t="s">
        <v>20</v>
      </c>
      <c r="E26" s="17">
        <v>1764.16</v>
      </c>
      <c r="F26" s="17"/>
      <c r="G26" s="22">
        <v>262186.1210350169</v>
      </c>
      <c r="H26" s="26">
        <v>288313.78</v>
      </c>
      <c r="I26" s="25">
        <f t="shared" si="0"/>
        <v>26127.65896498313</v>
      </c>
      <c r="J26" s="25">
        <f t="shared" si="1"/>
        <v>0</v>
      </c>
    </row>
    <row r="27" spans="1:10" ht="13.5" customHeight="1">
      <c r="A27" s="8"/>
      <c r="B27" s="8"/>
      <c r="C27" s="11">
        <v>412</v>
      </c>
      <c r="D27" s="9" t="s">
        <v>21</v>
      </c>
      <c r="E27" s="20">
        <v>1885.316</v>
      </c>
      <c r="F27" s="20"/>
      <c r="G27" s="23">
        <v>250773.5239793591</v>
      </c>
      <c r="H27" s="27">
        <v>255381.25</v>
      </c>
      <c r="I27" s="25">
        <f t="shared" si="0"/>
        <v>4607.726020640897</v>
      </c>
      <c r="J27" s="25">
        <f t="shared" si="1"/>
        <v>0</v>
      </c>
    </row>
    <row r="28" spans="1:10" ht="13.5" customHeight="1">
      <c r="A28" s="8"/>
      <c r="B28" s="8"/>
      <c r="C28" s="3">
        <v>421</v>
      </c>
      <c r="D28" s="5" t="s">
        <v>22</v>
      </c>
      <c r="E28" s="17">
        <v>944.477</v>
      </c>
      <c r="F28" s="17"/>
      <c r="G28" s="22">
        <v>565712.1469543603</v>
      </c>
      <c r="H28" s="26">
        <v>647703.85</v>
      </c>
      <c r="I28" s="25">
        <f t="shared" si="0"/>
        <v>81991.70304563968</v>
      </c>
      <c r="J28" s="25">
        <f t="shared" si="1"/>
        <v>0</v>
      </c>
    </row>
    <row r="29" spans="1:10" ht="13.5" customHeight="1">
      <c r="A29" s="8"/>
      <c r="B29" s="8"/>
      <c r="C29" s="11">
        <v>422</v>
      </c>
      <c r="D29" s="9" t="s">
        <v>23</v>
      </c>
      <c r="E29" s="20">
        <v>918.135</v>
      </c>
      <c r="F29" s="20"/>
      <c r="G29" s="23">
        <v>508506.09540180484</v>
      </c>
      <c r="H29" s="27">
        <v>538763.66</v>
      </c>
      <c r="I29" s="25">
        <f t="shared" si="0"/>
        <v>30257.564598195197</v>
      </c>
      <c r="J29" s="25">
        <f t="shared" si="1"/>
        <v>0</v>
      </c>
    </row>
    <row r="30" spans="1:10" ht="13.5" customHeight="1">
      <c r="A30" s="8"/>
      <c r="B30" s="8"/>
      <c r="C30" s="3">
        <v>451</v>
      </c>
      <c r="D30" s="5" t="s">
        <v>24</v>
      </c>
      <c r="E30" s="17">
        <v>6940.109</v>
      </c>
      <c r="F30" s="17"/>
      <c r="G30" s="22">
        <v>299015.9428360529</v>
      </c>
      <c r="H30" s="26">
        <v>306148.43</v>
      </c>
      <c r="I30" s="25">
        <f t="shared" si="0"/>
        <v>7132.48716394708</v>
      </c>
      <c r="J30" s="25">
        <f t="shared" si="1"/>
        <v>0</v>
      </c>
    </row>
    <row r="31" spans="1:10" ht="13.5" customHeight="1">
      <c r="A31" s="8"/>
      <c r="B31" s="8"/>
      <c r="C31" s="11">
        <v>452</v>
      </c>
      <c r="D31" s="9" t="s">
        <v>25</v>
      </c>
      <c r="E31" s="20">
        <v>7767.328</v>
      </c>
      <c r="F31" s="20"/>
      <c r="G31" s="23">
        <v>277021.13770415843</v>
      </c>
      <c r="H31" s="27">
        <v>285994.18</v>
      </c>
      <c r="I31" s="25">
        <f t="shared" si="0"/>
        <v>8973.042295841558</v>
      </c>
      <c r="J31" s="25">
        <f t="shared" si="1"/>
        <v>0</v>
      </c>
    </row>
    <row r="32" spans="1:10" ht="13.5" customHeight="1">
      <c r="A32" s="8"/>
      <c r="B32" s="8"/>
      <c r="C32" s="3">
        <v>453</v>
      </c>
      <c r="D32" s="29" t="s">
        <v>66</v>
      </c>
      <c r="E32" s="17">
        <v>30074.648</v>
      </c>
      <c r="F32" s="17"/>
      <c r="G32" s="22">
        <v>290855.3187012923</v>
      </c>
      <c r="H32" s="26">
        <v>299539.31</v>
      </c>
      <c r="I32" s="25">
        <f t="shared" si="0"/>
        <v>8683.991298707726</v>
      </c>
      <c r="J32" s="25">
        <f t="shared" si="1"/>
        <v>0</v>
      </c>
    </row>
    <row r="33" spans="1:10" ht="13.5" customHeight="1">
      <c r="A33" s="8"/>
      <c r="B33" s="8"/>
      <c r="C33" s="11">
        <v>454</v>
      </c>
      <c r="D33" s="9" t="s">
        <v>26</v>
      </c>
      <c r="E33" s="20">
        <v>6028.457</v>
      </c>
      <c r="F33" s="20"/>
      <c r="G33" s="23">
        <v>264786.35</v>
      </c>
      <c r="H33" s="27">
        <v>265173.43</v>
      </c>
      <c r="I33" s="25">
        <f t="shared" si="0"/>
        <v>387.0800000000163</v>
      </c>
      <c r="J33" s="25">
        <f t="shared" si="1"/>
        <v>0</v>
      </c>
    </row>
    <row r="34" spans="1:10" ht="13.5" customHeight="1">
      <c r="A34" s="8"/>
      <c r="B34" s="8"/>
      <c r="C34" s="3">
        <v>455</v>
      </c>
      <c r="D34" s="5" t="s">
        <v>56</v>
      </c>
      <c r="E34" s="17">
        <v>1567.176</v>
      </c>
      <c r="F34" s="17"/>
      <c r="G34" s="22">
        <v>258420.90886618858</v>
      </c>
      <c r="H34" s="26">
        <v>262351.74</v>
      </c>
      <c r="I34" s="25">
        <f t="shared" si="0"/>
        <v>3930.8311338114145</v>
      </c>
      <c r="J34" s="25">
        <f t="shared" si="1"/>
        <v>0</v>
      </c>
    </row>
    <row r="35" spans="1:10" ht="13.5" customHeight="1">
      <c r="A35" s="8"/>
      <c r="B35" s="8"/>
      <c r="C35" s="11">
        <v>456</v>
      </c>
      <c r="D35" s="9" t="s">
        <v>27</v>
      </c>
      <c r="E35" s="20">
        <v>1050.457</v>
      </c>
      <c r="F35" s="20"/>
      <c r="G35" s="23">
        <v>450936.7886104872</v>
      </c>
      <c r="H35" s="27">
        <v>460290.41</v>
      </c>
      <c r="I35" s="25">
        <f t="shared" si="0"/>
        <v>9353.621389512788</v>
      </c>
      <c r="J35" s="25">
        <f t="shared" si="1"/>
        <v>0</v>
      </c>
    </row>
    <row r="36" spans="1:10" ht="13.5" customHeight="1">
      <c r="A36" s="8"/>
      <c r="B36" s="8"/>
      <c r="C36" s="3">
        <v>459</v>
      </c>
      <c r="D36" s="5" t="s">
        <v>57</v>
      </c>
      <c r="E36" s="17">
        <v>528.273</v>
      </c>
      <c r="F36" s="17"/>
      <c r="G36" s="22">
        <v>274703.44530089636</v>
      </c>
      <c r="H36" s="26">
        <v>293935.52</v>
      </c>
      <c r="I36" s="25">
        <f t="shared" si="0"/>
        <v>19232.074699103658</v>
      </c>
      <c r="J36" s="25">
        <f t="shared" si="1"/>
        <v>0</v>
      </c>
    </row>
    <row r="37" spans="1:10" ht="13.5" customHeight="1">
      <c r="A37" s="8"/>
      <c r="B37" s="8"/>
      <c r="C37" s="11">
        <v>460</v>
      </c>
      <c r="D37" s="9" t="s">
        <v>28</v>
      </c>
      <c r="E37" s="20">
        <v>706.037</v>
      </c>
      <c r="F37" s="20"/>
      <c r="G37" s="23">
        <v>292164.1218182521</v>
      </c>
      <c r="H37" s="27">
        <v>309548.86</v>
      </c>
      <c r="I37" s="25">
        <f t="shared" si="0"/>
        <v>17384.738181747904</v>
      </c>
      <c r="J37" s="25">
        <f t="shared" si="1"/>
        <v>0</v>
      </c>
    </row>
    <row r="38" spans="1:10" ht="13.5" customHeight="1">
      <c r="A38" s="8"/>
      <c r="B38" s="8"/>
      <c r="C38" s="3">
        <v>462</v>
      </c>
      <c r="D38" s="5" t="s">
        <v>62</v>
      </c>
      <c r="E38" s="17">
        <v>675.849</v>
      </c>
      <c r="F38" s="17"/>
      <c r="G38" s="22">
        <v>329449.15363714384</v>
      </c>
      <c r="H38" s="26">
        <v>333438.46</v>
      </c>
      <c r="I38" s="25">
        <f>H38-G38</f>
        <v>3989.3063628561795</v>
      </c>
      <c r="J38" s="25">
        <f>IF(I38&gt;0,0,E38*I38)</f>
        <v>0</v>
      </c>
    </row>
    <row r="39" spans="3:10" ht="13.5" customHeight="1">
      <c r="C39" s="11">
        <v>502</v>
      </c>
      <c r="D39" s="9" t="s">
        <v>29</v>
      </c>
      <c r="E39" s="20">
        <v>1429.091</v>
      </c>
      <c r="F39" s="20"/>
      <c r="G39" s="23">
        <v>359913.99262993905</v>
      </c>
      <c r="H39" s="27">
        <v>375870.86</v>
      </c>
      <c r="I39" s="25">
        <f t="shared" si="0"/>
        <v>15956.867370060936</v>
      </c>
      <c r="J39" s="25">
        <f t="shared" si="1"/>
        <v>0</v>
      </c>
    </row>
    <row r="40" spans="3:10" ht="13.5" customHeight="1">
      <c r="C40" s="3">
        <v>504</v>
      </c>
      <c r="D40" s="5" t="s">
        <v>30</v>
      </c>
      <c r="E40" s="17">
        <v>4338.795</v>
      </c>
      <c r="F40" s="17"/>
      <c r="G40" s="22">
        <v>268777.2461220279</v>
      </c>
      <c r="H40" s="26">
        <v>289711.88</v>
      </c>
      <c r="I40" s="25">
        <f t="shared" si="0"/>
        <v>20934.633877972083</v>
      </c>
      <c r="J40" s="25">
        <f t="shared" si="1"/>
        <v>0</v>
      </c>
    </row>
    <row r="41" spans="3:10" ht="13.5" customHeight="1">
      <c r="C41" s="11">
        <v>506</v>
      </c>
      <c r="D41" s="9" t="s">
        <v>31</v>
      </c>
      <c r="E41" s="20">
        <v>5715.764</v>
      </c>
      <c r="F41" s="20"/>
      <c r="G41" s="23">
        <v>250039.60253357346</v>
      </c>
      <c r="H41" s="27">
        <v>252565.5</v>
      </c>
      <c r="I41" s="25">
        <f t="shared" si="0"/>
        <v>2525.8974664265406</v>
      </c>
      <c r="J41" s="25">
        <f t="shared" si="1"/>
        <v>0</v>
      </c>
    </row>
    <row r="42" spans="3:10" ht="13.5" customHeight="1">
      <c r="C42" s="3">
        <v>507</v>
      </c>
      <c r="D42" s="5" t="s">
        <v>32</v>
      </c>
      <c r="E42" s="17">
        <v>8518.657</v>
      </c>
      <c r="F42" s="17"/>
      <c r="G42" s="22">
        <v>232811.59834578965</v>
      </c>
      <c r="H42" s="26">
        <v>250838.35</v>
      </c>
      <c r="I42" s="25">
        <f t="shared" si="0"/>
        <v>18026.751654210355</v>
      </c>
      <c r="J42" s="25">
        <f t="shared" si="1"/>
        <v>0</v>
      </c>
    </row>
    <row r="43" spans="3:10" ht="13.5" customHeight="1">
      <c r="C43" s="11">
        <v>508</v>
      </c>
      <c r="D43" s="9" t="s">
        <v>33</v>
      </c>
      <c r="E43" s="20">
        <v>1234.186</v>
      </c>
      <c r="F43" s="20"/>
      <c r="G43" s="23">
        <v>265785.11188771034</v>
      </c>
      <c r="H43" s="27">
        <v>278729.1</v>
      </c>
      <c r="I43" s="25">
        <f t="shared" si="0"/>
        <v>12943.988112289633</v>
      </c>
      <c r="J43" s="25">
        <f t="shared" si="1"/>
        <v>0</v>
      </c>
    </row>
    <row r="44" spans="3:10" ht="13.5" customHeight="1">
      <c r="C44" s="3">
        <v>509</v>
      </c>
      <c r="D44" s="5" t="s">
        <v>34</v>
      </c>
      <c r="E44" s="17">
        <v>1384.905</v>
      </c>
      <c r="F44" s="17"/>
      <c r="G44" s="22">
        <v>265589.6626899684</v>
      </c>
      <c r="H44" s="26">
        <v>281332.28</v>
      </c>
      <c r="I44" s="25">
        <f t="shared" si="0"/>
        <v>15742.617310031608</v>
      </c>
      <c r="J44" s="25">
        <f t="shared" si="1"/>
        <v>0</v>
      </c>
    </row>
    <row r="45" spans="3:10" ht="13.5" customHeight="1">
      <c r="C45" s="11">
        <v>510</v>
      </c>
      <c r="D45" s="9" t="s">
        <v>35</v>
      </c>
      <c r="E45" s="20">
        <v>1166.547</v>
      </c>
      <c r="F45" s="20"/>
      <c r="G45" s="23">
        <v>262294.42439542647</v>
      </c>
      <c r="H45" s="27">
        <v>268662.79</v>
      </c>
      <c r="I45" s="25">
        <f t="shared" si="0"/>
        <v>6368.3656045735115</v>
      </c>
      <c r="J45" s="25">
        <f t="shared" si="1"/>
        <v>0</v>
      </c>
    </row>
    <row r="46" spans="3:10" ht="13.5" customHeight="1">
      <c r="C46" s="3">
        <v>511</v>
      </c>
      <c r="D46" s="5" t="s">
        <v>36</v>
      </c>
      <c r="E46" s="17">
        <v>1183.335</v>
      </c>
      <c r="F46" s="17"/>
      <c r="G46" s="22">
        <v>280253.4317317028</v>
      </c>
      <c r="H46" s="26">
        <v>288787.01</v>
      </c>
      <c r="I46" s="25">
        <f t="shared" si="0"/>
        <v>8533.578268297191</v>
      </c>
      <c r="J46" s="25">
        <f t="shared" si="1"/>
        <v>0</v>
      </c>
    </row>
    <row r="47" spans="3:10" ht="13.5" customHeight="1">
      <c r="C47" s="11">
        <v>512</v>
      </c>
      <c r="D47" s="9" t="s">
        <v>37</v>
      </c>
      <c r="E47" s="20">
        <v>21044.783</v>
      </c>
      <c r="F47" s="20"/>
      <c r="G47" s="23">
        <v>222364.53569720496</v>
      </c>
      <c r="H47" s="27">
        <v>222407.16</v>
      </c>
      <c r="I47" s="25">
        <f t="shared" si="0"/>
        <v>42.62430279504042</v>
      </c>
      <c r="J47" s="25">
        <f t="shared" si="1"/>
        <v>0</v>
      </c>
    </row>
    <row r="48" spans="3:10" ht="13.5" customHeight="1">
      <c r="C48" s="3">
        <v>513</v>
      </c>
      <c r="D48" s="5" t="s">
        <v>38</v>
      </c>
      <c r="E48" s="17">
        <v>972.651</v>
      </c>
      <c r="F48" s="17"/>
      <c r="G48" s="22">
        <v>243918.390858086</v>
      </c>
      <c r="H48" s="26">
        <v>259660.19</v>
      </c>
      <c r="I48" s="25">
        <f t="shared" si="0"/>
        <v>15741.799141914002</v>
      </c>
      <c r="J48" s="25">
        <f t="shared" si="1"/>
        <v>0</v>
      </c>
    </row>
    <row r="49" spans="3:10" ht="13.5" customHeight="1">
      <c r="C49" s="11">
        <v>551</v>
      </c>
      <c r="D49" s="9" t="s">
        <v>39</v>
      </c>
      <c r="E49" s="20">
        <v>1363.587</v>
      </c>
      <c r="F49" s="20"/>
      <c r="G49" s="23">
        <v>305204.2639722712</v>
      </c>
      <c r="H49" s="27">
        <v>326360.27</v>
      </c>
      <c r="I49" s="25">
        <f t="shared" si="0"/>
        <v>21156.006027728843</v>
      </c>
      <c r="J49" s="25">
        <f t="shared" si="1"/>
        <v>0</v>
      </c>
    </row>
    <row r="50" spans="3:10" ht="13.5" customHeight="1">
      <c r="C50" s="3">
        <v>555</v>
      </c>
      <c r="D50" s="5" t="s">
        <v>40</v>
      </c>
      <c r="E50" s="17">
        <v>587.198</v>
      </c>
      <c r="F50" s="17"/>
      <c r="G50" s="22">
        <v>271484.2889121259</v>
      </c>
      <c r="H50" s="26">
        <v>295162.77</v>
      </c>
      <c r="I50" s="25">
        <f t="shared" si="0"/>
        <v>23678.481087874097</v>
      </c>
      <c r="J50" s="25">
        <f t="shared" si="1"/>
        <v>0</v>
      </c>
    </row>
    <row r="51" spans="3:10" ht="13.5" customHeight="1">
      <c r="C51" s="11">
        <v>651</v>
      </c>
      <c r="D51" s="9" t="s">
        <v>48</v>
      </c>
      <c r="E51" s="20">
        <v>30584.937</v>
      </c>
      <c r="F51" s="20"/>
      <c r="G51" s="23">
        <v>294151.58891191357</v>
      </c>
      <c r="H51" s="27">
        <v>302304.4</v>
      </c>
      <c r="I51" s="25">
        <f t="shared" si="0"/>
        <v>8152.811088086455</v>
      </c>
      <c r="J51" s="25">
        <f t="shared" si="1"/>
        <v>0</v>
      </c>
    </row>
    <row r="52" spans="3:10" ht="13.5" customHeight="1">
      <c r="C52" s="3">
        <v>652</v>
      </c>
      <c r="D52" s="5" t="s">
        <v>49</v>
      </c>
      <c r="E52" s="17">
        <v>1482.607</v>
      </c>
      <c r="F52" s="17"/>
      <c r="G52" s="22">
        <v>240334.44006717418</v>
      </c>
      <c r="H52" s="26">
        <v>244420.12</v>
      </c>
      <c r="I52" s="25">
        <f t="shared" si="0"/>
        <v>4085.6799328258203</v>
      </c>
      <c r="J52" s="25">
        <f t="shared" si="1"/>
        <v>0</v>
      </c>
    </row>
    <row r="53" spans="3:10" ht="13.5" customHeight="1">
      <c r="C53" s="11">
        <v>653</v>
      </c>
      <c r="D53" s="9" t="s">
        <v>50</v>
      </c>
      <c r="E53" s="20">
        <v>3930.574</v>
      </c>
      <c r="F53" s="20"/>
      <c r="G53" s="23">
        <v>330865.0627051986</v>
      </c>
      <c r="H53" s="27">
        <v>358397.07</v>
      </c>
      <c r="I53" s="25">
        <f t="shared" si="0"/>
        <v>27532.007294801413</v>
      </c>
      <c r="J53" s="25">
        <f t="shared" si="1"/>
        <v>0</v>
      </c>
    </row>
    <row r="54" spans="3:10" ht="13.5" customHeight="1">
      <c r="C54" s="3">
        <v>654</v>
      </c>
      <c r="D54" s="5" t="s">
        <v>51</v>
      </c>
      <c r="E54" s="17">
        <v>8945.748</v>
      </c>
      <c r="F54" s="17"/>
      <c r="G54" s="22">
        <v>303906.38656607753</v>
      </c>
      <c r="H54" s="26">
        <v>319627.78</v>
      </c>
      <c r="I54" s="25">
        <f t="shared" si="0"/>
        <v>15721.393433922494</v>
      </c>
      <c r="J54" s="25">
        <f t="shared" si="1"/>
        <v>0</v>
      </c>
    </row>
    <row r="55" spans="3:10" ht="13.5" customHeight="1">
      <c r="C55" s="11">
        <v>655</v>
      </c>
      <c r="D55" s="9" t="s">
        <v>52</v>
      </c>
      <c r="E55" s="20">
        <v>2884.334</v>
      </c>
      <c r="F55" s="20"/>
      <c r="G55" s="23">
        <v>290682.80685495574</v>
      </c>
      <c r="H55" s="27">
        <v>292603.44</v>
      </c>
      <c r="I55" s="25">
        <f t="shared" si="0"/>
        <v>1920.6331450442667</v>
      </c>
      <c r="J55" s="25">
        <f t="shared" si="1"/>
        <v>0</v>
      </c>
    </row>
    <row r="56" spans="3:10" ht="13.5" customHeight="1">
      <c r="C56" s="3">
        <v>656</v>
      </c>
      <c r="D56" s="5" t="s">
        <v>53</v>
      </c>
      <c r="E56" s="17">
        <v>3671.265</v>
      </c>
      <c r="F56" s="17"/>
      <c r="G56" s="22">
        <v>236805.1393481258</v>
      </c>
      <c r="H56" s="26">
        <v>238819.16</v>
      </c>
      <c r="I56" s="25">
        <f t="shared" si="0"/>
        <v>2014.0206518741907</v>
      </c>
      <c r="J56" s="25">
        <f t="shared" si="1"/>
        <v>0</v>
      </c>
    </row>
    <row r="57" spans="3:10" ht="13.5" customHeight="1">
      <c r="C57" s="11">
        <v>657</v>
      </c>
      <c r="D57" s="9" t="s">
        <v>54</v>
      </c>
      <c r="E57" s="20">
        <v>3240.045</v>
      </c>
      <c r="F57" s="20"/>
      <c r="G57" s="23">
        <v>333449.8231928561</v>
      </c>
      <c r="H57" s="27">
        <v>354316.13</v>
      </c>
      <c r="I57" s="25">
        <f t="shared" si="0"/>
        <v>20866.306807143905</v>
      </c>
      <c r="J57" s="25">
        <f t="shared" si="1"/>
        <v>0</v>
      </c>
    </row>
    <row r="58" spans="3:10" ht="13.5" customHeight="1">
      <c r="C58" s="3">
        <v>701</v>
      </c>
      <c r="D58" s="5" t="s">
        <v>41</v>
      </c>
      <c r="E58" s="17">
        <v>21732.909</v>
      </c>
      <c r="F58" s="17"/>
      <c r="G58" s="22">
        <v>212588.22772237277</v>
      </c>
      <c r="H58" s="26">
        <v>230664.95</v>
      </c>
      <c r="I58" s="25">
        <f t="shared" si="0"/>
        <v>18076.72227762724</v>
      </c>
      <c r="J58" s="25">
        <f t="shared" si="1"/>
        <v>0</v>
      </c>
    </row>
    <row r="59" spans="3:10" ht="13.5" customHeight="1">
      <c r="C59" s="11">
        <v>706</v>
      </c>
      <c r="D59" s="9" t="s">
        <v>43</v>
      </c>
      <c r="E59" s="20">
        <v>798.243</v>
      </c>
      <c r="F59" s="20"/>
      <c r="G59" s="23">
        <v>266617.59426202753</v>
      </c>
      <c r="H59" s="27">
        <v>280826.75</v>
      </c>
      <c r="I59" s="25">
        <f t="shared" si="0"/>
        <v>14209.155737972469</v>
      </c>
      <c r="J59" s="25">
        <f t="shared" si="1"/>
        <v>0</v>
      </c>
    </row>
    <row r="60" spans="3:10" ht="13.5" customHeight="1">
      <c r="C60" s="3">
        <v>707</v>
      </c>
      <c r="D60" s="5" t="s">
        <v>44</v>
      </c>
      <c r="E60" s="17">
        <v>3370.859</v>
      </c>
      <c r="F60" s="17"/>
      <c r="G60" s="22">
        <v>243752.24787444988</v>
      </c>
      <c r="H60" s="26">
        <v>243921.23</v>
      </c>
      <c r="I60" s="25">
        <f t="shared" si="0"/>
        <v>168.98212555013015</v>
      </c>
      <c r="J60" s="25">
        <f t="shared" si="1"/>
        <v>0</v>
      </c>
    </row>
    <row r="61" spans="3:10" ht="13.5" customHeight="1">
      <c r="C61" s="11">
        <v>752</v>
      </c>
      <c r="D61" s="9" t="s">
        <v>42</v>
      </c>
      <c r="E61" s="20">
        <v>1593.53</v>
      </c>
      <c r="F61" s="20"/>
      <c r="G61" s="23">
        <v>296947.31875639566</v>
      </c>
      <c r="H61" s="27">
        <v>313285.93</v>
      </c>
      <c r="I61" s="25">
        <f t="shared" si="0"/>
        <v>16338.611243604333</v>
      </c>
      <c r="J61" s="25">
        <f t="shared" si="1"/>
        <v>0</v>
      </c>
    </row>
    <row r="62" spans="3:10" ht="13.5" customHeight="1">
      <c r="C62" s="3">
        <v>753</v>
      </c>
      <c r="D62" s="5" t="s">
        <v>45</v>
      </c>
      <c r="E62" s="17">
        <v>74576.497</v>
      </c>
      <c r="F62" s="17"/>
      <c r="G62" s="22">
        <v>244378.55048054375</v>
      </c>
      <c r="H62" s="26">
        <v>248766.59</v>
      </c>
      <c r="I62" s="25">
        <f t="shared" si="0"/>
        <v>4388.039519456244</v>
      </c>
      <c r="J62" s="25">
        <f t="shared" si="1"/>
        <v>0</v>
      </c>
    </row>
    <row r="63" spans="3:10" ht="13.5" customHeight="1">
      <c r="C63" s="11">
        <v>754</v>
      </c>
      <c r="D63" s="9" t="s">
        <v>46</v>
      </c>
      <c r="E63" s="20">
        <v>2000.096</v>
      </c>
      <c r="F63" s="20"/>
      <c r="G63" s="23">
        <v>278812.8959891893</v>
      </c>
      <c r="H63" s="27">
        <v>303958.16</v>
      </c>
      <c r="I63" s="25">
        <f t="shared" si="0"/>
        <v>25145.2640108107</v>
      </c>
      <c r="J63" s="25">
        <f t="shared" si="1"/>
        <v>0</v>
      </c>
    </row>
    <row r="64" spans="3:10" ht="13.5" customHeight="1">
      <c r="C64" s="3">
        <v>755</v>
      </c>
      <c r="D64" s="5" t="s">
        <v>47</v>
      </c>
      <c r="E64" s="17">
        <v>1250.708</v>
      </c>
      <c r="F64" s="17"/>
      <c r="G64" s="22">
        <v>267417.1717825882</v>
      </c>
      <c r="H64" s="26">
        <v>268447.48</v>
      </c>
      <c r="I64" s="25">
        <f t="shared" si="0"/>
        <v>1030.3082174118026</v>
      </c>
      <c r="J64" s="25">
        <f t="shared" si="1"/>
        <v>0</v>
      </c>
    </row>
    <row r="65" spans="3:10" ht="15.75" customHeight="1">
      <c r="C65" s="11">
        <v>762</v>
      </c>
      <c r="D65" s="9" t="s">
        <v>68</v>
      </c>
      <c r="E65" s="20">
        <v>2385.785</v>
      </c>
      <c r="F65" s="20"/>
      <c r="G65" s="23">
        <v>292726.6502231366</v>
      </c>
      <c r="H65" s="27">
        <v>296537.68</v>
      </c>
      <c r="I65" s="25">
        <f>H65-G65</f>
        <v>3811.0297768634045</v>
      </c>
      <c r="J65" s="25">
        <f>IF(I65&gt;0,0,E65*I65)</f>
        <v>0</v>
      </c>
    </row>
    <row r="66" spans="3:10" ht="18" customHeight="1">
      <c r="C66" s="12">
        <v>763</v>
      </c>
      <c r="D66" s="13" t="s">
        <v>69</v>
      </c>
      <c r="E66" s="21">
        <v>1417.961</v>
      </c>
      <c r="F66" s="21"/>
      <c r="G66" s="24">
        <v>360751.2414299063</v>
      </c>
      <c r="H66" s="28">
        <v>377876.66</v>
      </c>
      <c r="I66" s="25">
        <f>H66-G66</f>
        <v>17125.418570093694</v>
      </c>
      <c r="J66" s="25">
        <f>IF(I66&gt;0,0,E66*I66)</f>
        <v>0</v>
      </c>
    </row>
    <row r="67" spans="3:10" ht="12.75">
      <c r="C67" s="1"/>
      <c r="J67" s="25">
        <f>SUM(J4:J66)</f>
        <v>-41582968.03286038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&amp;L&amp;7&amp;F/&amp;A&amp;C&amp;8 23. januar kl 13.20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Henrik Højrup Hansen</cp:lastModifiedBy>
  <cp:lastPrinted>2002-06-26T10:05:23Z</cp:lastPrinted>
  <dcterms:created xsi:type="dcterms:W3CDTF">1998-11-02T13:13:31Z</dcterms:created>
  <dcterms:modified xsi:type="dcterms:W3CDTF">2002-06-26T10:05:25Z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